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7EF4E4DA-146D-41F2-9BB1-37B4D71EBBC0}" xr6:coauthVersionLast="47" xr6:coauthVersionMax="47" xr10:uidLastSave="{00000000-0000-0000-0000-000000000000}"/>
  <bookViews>
    <workbookView xWindow="180" yWindow="1296" windowWidth="14496" windowHeight="10524" xr2:uid="{00000000-000D-0000-FFFF-FFFF00000000}"/>
  </bookViews>
  <sheets>
    <sheet name="kkpao" sheetId="2" r:id="rId1"/>
    <sheet name="สำเนาของ LPA เบิกจ่าย" sheetId="3" state="hidden" r:id="rId2"/>
  </sheets>
  <definedNames>
    <definedName name="_xlnm._FilterDatabase" localSheetId="0" hidden="1">kkpao!$B$3:$E$21</definedName>
    <definedName name="_xlnm.Print_Titles" localSheetId="0">kkpao!$3:$4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G13" i="2" s="1"/>
  <c r="E16" i="2" l="1"/>
  <c r="D16" i="2"/>
  <c r="D11" i="3"/>
  <c r="D14" i="3" s="1"/>
  <c r="D17" i="2" l="1"/>
  <c r="D20" i="2" s="1"/>
</calcChain>
</file>

<file path=xl/sharedStrings.xml><?xml version="1.0" encoding="utf-8"?>
<sst xmlns="http://schemas.openxmlformats.org/spreadsheetml/2006/main" count="54" uniqueCount="40">
  <si>
    <t>ลำดับ
ที่</t>
  </si>
  <si>
    <t>โครงการ</t>
  </si>
  <si>
    <t>จำนวนงบประมาณที่ได้ก่อหนี้
และต้องดำเนินการเบิกจ่าย
ในปีงบประมาณนั้น (บาท)</t>
  </si>
  <si>
    <t>จำนวนงบประมาณ
ที่เบิกจ่ายจริง</t>
  </si>
  <si>
    <t>ตัวอย่าง</t>
  </si>
  <si>
    <t>โครงการจัดซื้อเครื่องคอมพิวเตอร์</t>
  </si>
  <si>
    <t>โครงการปรับปรุงอาคารศูนย์พัฒนาเด็กเล็ก</t>
  </si>
  <si>
    <t>โครงการก่อสร้างสถานีสูบน้ำ</t>
  </si>
  <si>
    <t>รวมทั้งสิ้น</t>
  </si>
  <si>
    <t>(A)</t>
  </si>
  <si>
    <t>(B)</t>
  </si>
  <si>
    <t xml:space="preserve">                     สูตรการคำนวณ</t>
  </si>
  <si>
    <t xml:space="preserve">    สรุปผลคะแนน</t>
  </si>
  <si>
    <t xml:space="preserve">                </t>
  </si>
  <si>
    <t xml:space="preserve">  รวมจำนวนเงิน (บาท)</t>
  </si>
  <si>
    <t xml:space="preserve">    สูตรการคำนวณ</t>
  </si>
  <si>
    <t>แบบตรวจสอบการประเมินตัวชี้วัดหัวข้อ "การใช้จ่ายงบประมาณรายจ่ายค่าครุภัณฑ์ ที่ดิน และสิ่งก่อสร้าง
พิจารณาจากการเบิกจ่ายงบประมาณ พ.ศ. 2566"</t>
  </si>
  <si>
    <t>เฉพาะเจาะจง</t>
  </si>
  <si>
    <t>จัดซื้อรถบรรทุก (ดีเซล) ขนาด 1 ตัน แบบดับเบิ้ลแค็บ พร้อมติดตั้งหลังคา</t>
  </si>
  <si>
    <t>จัดซื้อรถบรรทุก (ดีเซล) แบบธรรมดา</t>
  </si>
  <si>
    <t>จัดซื้อเครื่องคอมพิวเตอร์ สำหรับงานประมวลผล แบบที่ 1</t>
  </si>
  <si>
    <t>e-bidding</t>
  </si>
  <si>
    <t>การประหยัดงบประมาณขององค์กรปกครองส่วนท้องถิ่น กรณีการจัดซื้อจัดจ้างทุกวิธี
โดยมีเงินเหลือจ่ายจากการจัดซื้อจัดจ้าง เฉพาะค่าครุภัณฑ์ ที่ดิน และสิ่งก่อสร้าง</t>
  </si>
  <si>
    <t>ปีงบประมาณ พ.ศ.2567</t>
  </si>
  <si>
    <t>ที่ดินและสิ่งก่อสร้าง</t>
  </si>
  <si>
    <t xml:space="preserve">ครุภัณฑ์คอมพิวเตอร์ </t>
  </si>
  <si>
    <t xml:space="preserve">วิธีจัดซื้อจัดจ้าง
</t>
  </si>
  <si>
    <t>1</t>
  </si>
  <si>
    <t>2</t>
  </si>
  <si>
    <t>3</t>
  </si>
  <si>
    <t>4</t>
  </si>
  <si>
    <t>5</t>
  </si>
  <si>
    <t>6</t>
  </si>
  <si>
    <t>7</t>
  </si>
  <si>
    <t>ครุภัณฑ์คอมพิวเตอร์ All In one สำหรับงานสำนักงาน</t>
  </si>
  <si>
    <t>ค่าครุภัณฑ์สำนักงาน</t>
  </si>
  <si>
    <t>งบประมาณ (A)</t>
  </si>
  <si>
    <t>ก่อหนี้ผูกพัน (B)</t>
  </si>
  <si>
    <t>ลำดับที่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</si>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</sst>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8">
    <font>
      <sz val="11"/>
      <color theme="1"/>
      <name val="Tahoma"/>
      <scheme val="minor"/>
    </font>
    <font>
      <b/>
      <sz val="16"/>
      <color theme="1"/>
      <name val="Sarabun"/>
    </font>
    <font>
      <sz val="16"/>
      <color theme="1"/>
      <name val="Sarabun"/>
    </font>
    <font>
      <sz val="11"/>
      <name val="Tahoma"/>
      <family val="2"/>
    </font>
    <font>
      <i/>
      <sz val="14"/>
      <color theme="1"/>
      <name val="Sarabun"/>
    </font>
    <font>
      <i/>
      <sz val="16"/>
      <color theme="1"/>
      <name val="Sarabun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3" fontId="6" fillId="0" borderId="3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3" fontId="6" fillId="0" borderId="0" xfId="0" applyNumberFormat="1" applyFont="1" applyAlignment="1">
      <alignment vertical="top"/>
    </xf>
    <xf numFmtId="0" fontId="6" fillId="0" borderId="13" xfId="0" applyFont="1" applyBorder="1" applyAlignment="1">
      <alignment horizontal="center" vertical="top"/>
    </xf>
    <xf numFmtId="43" fontId="6" fillId="0" borderId="13" xfId="0" applyNumberFormat="1" applyFont="1" applyBorder="1" applyAlignment="1">
      <alignment horizontal="center" vertical="top"/>
    </xf>
    <xf numFmtId="43" fontId="6" fillId="0" borderId="0" xfId="0" applyNumberFormat="1" applyFont="1"/>
    <xf numFmtId="0" fontId="6" fillId="0" borderId="1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7" fillId="0" borderId="4" xfId="0" applyFont="1" applyBorder="1" applyAlignment="1">
      <alignment horizontal="left"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2" fontId="9" fillId="0" borderId="4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1" fillId="2" borderId="11" xfId="0" applyFont="1" applyFill="1" applyBorder="1" applyAlignment="1">
      <alignment horizontal="center"/>
    </xf>
    <xf numFmtId="0" fontId="12" fillId="0" borderId="12" xfId="0" applyFont="1" applyBorder="1"/>
    <xf numFmtId="0" fontId="13" fillId="2" borderId="11" xfId="0" applyFont="1" applyFill="1" applyBorder="1" applyAlignment="1">
      <alignment horizontal="center" vertical="top"/>
    </xf>
    <xf numFmtId="0" fontId="14" fillId="0" borderId="12" xfId="0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2" fontId="2" fillId="0" borderId="1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2" xfId="0" applyFont="1" applyBorder="1"/>
    <xf numFmtId="0" fontId="1" fillId="2" borderId="11" xfId="0" applyFont="1" applyFill="1" applyBorder="1" applyAlignment="1">
      <alignment horizontal="center"/>
    </xf>
    <xf numFmtId="0" fontId="3" fillId="0" borderId="12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3" fontId="6" fillId="0" borderId="0" xfId="0" applyNumberFormat="1" applyFont="1" applyBorder="1" applyAlignment="1">
      <alignment horizontal="center" vertical="top"/>
    </xf>
    <xf numFmtId="43" fontId="6" fillId="0" borderId="3" xfId="1" applyFont="1" applyBorder="1" applyAlignment="1">
      <alignment horizontal="center" vertical="top"/>
    </xf>
    <xf numFmtId="43" fontId="6" fillId="0" borderId="13" xfId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43" fontId="6" fillId="0" borderId="0" xfId="1" applyFont="1" applyAlignment="1">
      <alignment horizontal="center" vertical="top"/>
    </xf>
    <xf numFmtId="43" fontId="6" fillId="0" borderId="0" xfId="1" applyFont="1" applyAlignment="1">
      <alignment vertical="top"/>
    </xf>
    <xf numFmtId="43" fontId="6" fillId="0" borderId="13" xfId="0" applyNumberFormat="1" applyFont="1" applyBorder="1"/>
    <xf numFmtId="43" fontId="6" fillId="0" borderId="13" xfId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43" fontId="7" fillId="0" borderId="13" xfId="0" applyNumberFormat="1" applyFont="1" applyBorder="1" applyAlignment="1">
      <alignment horizontal="center" vertical="top" wrapText="1"/>
    </xf>
    <xf numFmtId="43" fontId="7" fillId="0" borderId="13" xfId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top"/>
    </xf>
    <xf numFmtId="43" fontId="8" fillId="0" borderId="13" xfId="0" applyNumberFormat="1" applyFont="1" applyBorder="1" applyAlignment="1">
      <alignment vertical="top"/>
    </xf>
    <xf numFmtId="43" fontId="8" fillId="0" borderId="13" xfId="1" applyFont="1" applyBorder="1" applyAlignment="1">
      <alignment vertical="top"/>
    </xf>
    <xf numFmtId="0" fontId="6" fillId="0" borderId="13" xfId="0" quotePrefix="1" applyFont="1" applyBorder="1" applyAlignment="1">
      <alignment horizontal="center" vertical="top"/>
    </xf>
    <xf numFmtId="0" fontId="6" fillId="0" borderId="0" xfId="0" quotePrefix="1" applyFont="1" applyBorder="1" applyAlignment="1">
      <alignment horizontal="center" vertical="top"/>
    </xf>
    <xf numFmtId="43" fontId="7" fillId="0" borderId="0" xfId="0" applyNumberFormat="1" applyFont="1" applyBorder="1" applyAlignment="1">
      <alignment horizontal="center" vertical="top"/>
    </xf>
    <xf numFmtId="43" fontId="7" fillId="0" borderId="0" xfId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2133600</xdr:colOff>
      <xdr:row>16</xdr:row>
      <xdr:rowOff>85725</xdr:rowOff>
    </xdr:from>
    <xdr:ext cx="2200275" cy="581025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788920" y="3872865"/>
          <a:ext cx="2200275" cy="581025"/>
          <a:chOff x="4245863" y="3489488"/>
          <a:chExt cx="2200275" cy="581025"/>
        </a:xfrm>
      </xdr:grpSpPr>
      <xdr:grpSp>
        <xdr:nvGrpSpPr>
          <xdr:cNvPr id="9" name="Shape 9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4245863" y="3489488"/>
            <a:ext cx="2200275" cy="581025"/>
            <a:chOff x="2889" y="13859"/>
            <a:chExt cx="2489" cy="753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2889" y="13859"/>
              <a:ext cx="2475" cy="7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2889" y="13859"/>
              <a:ext cx="2489" cy="75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A – B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A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 macro="">
          <xdr:nvCxn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/>
          </xdr:nvCxnSpPr>
          <xdr:spPr>
            <a:xfrm>
              <a:off x="2977" y="14232"/>
              <a:ext cx="88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/>
          </xdr:nvSpPr>
          <xdr:spPr>
            <a:xfrm>
              <a:off x="3890" y="13937"/>
              <a:ext cx="1380" cy="64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200" b="0" i="0" u="none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X </a:t>
              </a:r>
              <a:r>
                <a:rPr lang="en-US" sz="22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100 =</a:t>
              </a:r>
              <a:endParaRPr sz="2200" b="0" i="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2200" b="0" i="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2590800</xdr:colOff>
      <xdr:row>10</xdr:row>
      <xdr:rowOff>76200</xdr:rowOff>
    </xdr:from>
    <xdr:ext cx="3000375" cy="7239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429000" y="3413760"/>
          <a:ext cx="3000375" cy="723900"/>
          <a:chOff x="3845813" y="3418050"/>
          <a:chExt cx="3000375" cy="7239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3845813" y="3418050"/>
            <a:ext cx="3000375" cy="723900"/>
            <a:chOff x="2977" y="13836"/>
            <a:chExt cx="2523" cy="916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2977" y="13836"/>
              <a:ext cx="2500" cy="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>
            <a:xfrm>
              <a:off x="3011" y="13836"/>
              <a:ext cx="2489" cy="91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B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8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A</a:t>
              </a:r>
              <a:endParaRPr sz="1400"/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CxnSpPr/>
          </xdr:nvCxnSpPr>
          <xdr:spPr>
            <a:xfrm>
              <a:off x="2977" y="14232"/>
              <a:ext cx="88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>
            <a:xfrm>
              <a:off x="3890" y="13937"/>
              <a:ext cx="1380" cy="64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200" b="0" i="0" u="none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X </a:t>
              </a:r>
              <a:r>
                <a:rPr lang="en-US" sz="2200" b="0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100 =</a:t>
              </a:r>
              <a:endParaRPr sz="2200" b="0" i="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2200" b="0" i="0" u="none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</xdr:grpSp>
    </xdr:grpSp>
    <xdr:clientData fLocksWithSheet="0"/>
  </xdr:oneCellAnchor>
  <xdr:oneCellAnchor>
    <xdr:from>
      <xdr:col>2</xdr:col>
      <xdr:colOff>942975</xdr:colOff>
      <xdr:row>14</xdr:row>
      <xdr:rowOff>209550</xdr:rowOff>
    </xdr:from>
    <xdr:ext cx="3733800" cy="962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483863" y="3303750"/>
          <a:ext cx="3724275" cy="95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ลงนาม                                  ผู้รับรองข้อมูล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    (                                 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ตำแหน่ง นายกองค์กรปกครองส่วนท้องถิ่น</a:t>
          </a:r>
          <a:endParaRPr sz="1600" b="1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Normal="100" workbookViewId="0">
      <pane ySplit="4" topLeftCell="A5" activePane="bottomLeft" state="frozen"/>
      <selection pane="bottomLeft" activeCell="D12" sqref="D12:E12"/>
    </sheetView>
  </sheetViews>
  <sheetFormatPr defaultColWidth="12.59765625" defaultRowHeight="18"/>
  <cols>
    <col min="1" max="1" width="8.59765625" style="16" customWidth="1"/>
    <col min="2" max="2" width="38.59765625" style="25" customWidth="1"/>
    <col min="3" max="3" width="12.59765625" style="16" customWidth="1"/>
    <col min="4" max="4" width="15.19921875" style="20" customWidth="1"/>
    <col min="5" max="5" width="16.09765625" style="70" customWidth="1"/>
    <col min="6" max="6" width="9.09765625" style="13" customWidth="1"/>
    <col min="7" max="7" width="13.8984375" style="13" customWidth="1"/>
    <col min="8" max="8" width="14.09765625" style="13" customWidth="1"/>
    <col min="9" max="21" width="9.09765625" style="13" customWidth="1"/>
    <col min="22" max="16384" width="12.59765625" style="13"/>
  </cols>
  <sheetData>
    <row r="1" spans="1:8" ht="45" customHeight="1">
      <c r="A1" s="60" t="s">
        <v>22</v>
      </c>
      <c r="B1" s="61"/>
      <c r="C1" s="61"/>
      <c r="D1" s="61"/>
      <c r="E1" s="61"/>
      <c r="F1" s="14"/>
    </row>
    <row r="2" spans="1:8" ht="18" customHeight="1">
      <c r="A2" s="62" t="s">
        <v>23</v>
      </c>
      <c r="B2" s="62"/>
      <c r="C2" s="62"/>
      <c r="D2" s="62"/>
      <c r="E2" s="62"/>
      <c r="F2" s="14"/>
    </row>
    <row r="3" spans="1:8">
      <c r="A3" s="73" t="s">
        <v>38</v>
      </c>
      <c r="B3" s="73" t="s">
        <v>1</v>
      </c>
      <c r="C3" s="74" t="s">
        <v>26</v>
      </c>
      <c r="D3" s="75" t="s">
        <v>36</v>
      </c>
      <c r="E3" s="76" t="s">
        <v>37</v>
      </c>
    </row>
    <row r="4" spans="1:8" ht="1.2" customHeight="1">
      <c r="A4" s="77"/>
      <c r="B4" s="78"/>
      <c r="C4" s="79"/>
      <c r="D4" s="80"/>
      <c r="E4" s="81"/>
    </row>
    <row r="5" spans="1:8">
      <c r="A5" s="82" t="s">
        <v>27</v>
      </c>
      <c r="B5" s="24" t="s">
        <v>24</v>
      </c>
      <c r="C5" s="21" t="s">
        <v>21</v>
      </c>
      <c r="D5" s="71">
        <v>68392500</v>
      </c>
      <c r="E5" s="72">
        <v>63667759</v>
      </c>
    </row>
    <row r="6" spans="1:8">
      <c r="A6" s="82" t="s">
        <v>28</v>
      </c>
      <c r="B6" s="24" t="s">
        <v>24</v>
      </c>
      <c r="C6" s="21" t="s">
        <v>17</v>
      </c>
      <c r="D6" s="71">
        <v>506045098</v>
      </c>
      <c r="E6" s="72">
        <v>484294323.58999997</v>
      </c>
    </row>
    <row r="7" spans="1:8">
      <c r="A7" s="82" t="s">
        <v>29</v>
      </c>
      <c r="B7" s="24" t="s">
        <v>19</v>
      </c>
      <c r="C7" s="21" t="s">
        <v>21</v>
      </c>
      <c r="D7" s="22">
        <v>575000</v>
      </c>
      <c r="E7" s="67">
        <v>550000</v>
      </c>
    </row>
    <row r="8" spans="1:8">
      <c r="A8" s="82" t="s">
        <v>30</v>
      </c>
      <c r="B8" s="24" t="s">
        <v>18</v>
      </c>
      <c r="C8" s="21" t="s">
        <v>21</v>
      </c>
      <c r="D8" s="22">
        <v>885900</v>
      </c>
      <c r="E8" s="67">
        <v>883880</v>
      </c>
    </row>
    <row r="9" spans="1:8">
      <c r="A9" s="82" t="s">
        <v>31</v>
      </c>
      <c r="B9" s="24" t="s">
        <v>35</v>
      </c>
      <c r="C9" s="21" t="s">
        <v>17</v>
      </c>
      <c r="D9" s="22">
        <v>2500300</v>
      </c>
      <c r="E9" s="67">
        <v>2498000</v>
      </c>
    </row>
    <row r="10" spans="1:8">
      <c r="A10" s="82" t="s">
        <v>32</v>
      </c>
      <c r="B10" s="24" t="s">
        <v>20</v>
      </c>
      <c r="C10" s="21" t="s">
        <v>21</v>
      </c>
      <c r="D10" s="22">
        <v>712600</v>
      </c>
      <c r="E10" s="67">
        <v>712600</v>
      </c>
    </row>
    <row r="11" spans="1:8">
      <c r="A11" s="82" t="s">
        <v>33</v>
      </c>
      <c r="B11" s="24" t="s">
        <v>34</v>
      </c>
      <c r="C11" s="21" t="s">
        <v>21</v>
      </c>
      <c r="D11" s="22">
        <v>555200</v>
      </c>
      <c r="E11" s="67">
        <v>555200</v>
      </c>
      <c r="G11" s="23"/>
      <c r="H11" s="23"/>
    </row>
    <row r="12" spans="1:8">
      <c r="A12" s="82" t="s">
        <v>39</v>
      </c>
      <c r="B12" s="24" t="s">
        <v>25</v>
      </c>
      <c r="C12" s="21" t="s">
        <v>17</v>
      </c>
      <c r="D12" s="22">
        <v>1555300</v>
      </c>
      <c r="E12" s="67">
        <v>1554880</v>
      </c>
      <c r="G12" s="23"/>
      <c r="H12" s="23"/>
    </row>
    <row r="13" spans="1:8">
      <c r="A13" s="83"/>
      <c r="B13" s="63"/>
      <c r="C13" s="64"/>
      <c r="D13" s="84">
        <f>SUM(D5:D12)</f>
        <v>581221898</v>
      </c>
      <c r="E13" s="85">
        <f>SUM(E5:E12)</f>
        <v>554716642.58999991</v>
      </c>
      <c r="G13" s="23">
        <f>D13-581221898</f>
        <v>0</v>
      </c>
    </row>
    <row r="14" spans="1:8">
      <c r="A14" s="64"/>
      <c r="B14" s="63"/>
      <c r="C14" s="64"/>
      <c r="D14" s="65"/>
      <c r="E14" s="68"/>
    </row>
    <row r="15" spans="1:8">
      <c r="A15" s="18"/>
      <c r="D15" s="17" t="s">
        <v>9</v>
      </c>
      <c r="E15" s="69" t="s">
        <v>10</v>
      </c>
    </row>
    <row r="16" spans="1:8">
      <c r="A16" s="18"/>
      <c r="B16" s="27" t="s">
        <v>14</v>
      </c>
      <c r="C16" s="28"/>
      <c r="D16" s="15">
        <f>SUM(D5:D12)</f>
        <v>581221898</v>
      </c>
      <c r="E16" s="66">
        <f>SUM(E5:E12)</f>
        <v>554716642.58999991</v>
      </c>
    </row>
    <row r="17" spans="1:8">
      <c r="A17" s="18"/>
      <c r="B17" s="29" t="s">
        <v>15</v>
      </c>
      <c r="C17" s="30"/>
      <c r="D17" s="35">
        <f>((D16-E16)/D16)*100</f>
        <v>4.5602644190119772</v>
      </c>
      <c r="E17" s="36"/>
      <c r="G17" s="23"/>
      <c r="H17" s="23"/>
    </row>
    <row r="18" spans="1:8">
      <c r="A18" s="18"/>
      <c r="B18" s="31"/>
      <c r="C18" s="32"/>
      <c r="D18" s="37"/>
      <c r="E18" s="38"/>
      <c r="G18" s="23"/>
    </row>
    <row r="19" spans="1:8">
      <c r="A19" s="18"/>
      <c r="B19" s="33"/>
      <c r="C19" s="34"/>
      <c r="D19" s="39"/>
      <c r="E19" s="40"/>
    </row>
    <row r="20" spans="1:8" ht="23.4">
      <c r="A20" s="18"/>
      <c r="B20" s="41" t="s">
        <v>12</v>
      </c>
      <c r="C20" s="42"/>
      <c r="D20" s="43">
        <f>IF(D17&gt;=5,5,IF(D17&gt;=4,4,IF(D17&gt;=3,3,IF(D17&gt;=2,2,IF(D17&gt;=1,1,IF(D17&lt;1,0))))))</f>
        <v>4</v>
      </c>
      <c r="E20" s="44"/>
    </row>
    <row r="21" spans="1:8">
      <c r="A21" s="18"/>
      <c r="B21" s="26" t="s">
        <v>13</v>
      </c>
      <c r="C21" s="19"/>
    </row>
  </sheetData>
  <sortState xmlns:xlrd2="http://schemas.microsoft.com/office/spreadsheetml/2017/richdata2" ref="B5:E12">
    <sortCondition descending="1" ref="D5:D12"/>
  </sortState>
  <mergeCells count="12">
    <mergeCell ref="B16:C16"/>
    <mergeCell ref="B17:C19"/>
    <mergeCell ref="D17:E19"/>
    <mergeCell ref="B20:C20"/>
    <mergeCell ref="D20:E20"/>
    <mergeCell ref="A1:E1"/>
    <mergeCell ref="A3:A4"/>
    <mergeCell ref="B3:B4"/>
    <mergeCell ref="C3:C4"/>
    <mergeCell ref="D3:D4"/>
    <mergeCell ref="E3:E4"/>
    <mergeCell ref="A2:E2"/>
  </mergeCells>
  <phoneticPr fontId="17" type="noConversion"/>
  <printOptions horizontalCentered="1"/>
  <pageMargins left="0.78740157480314965" right="0.39370078740157483" top="0.78740157480314965" bottom="0.39370078740157483" header="0.39370078740157483" footer="0"/>
  <pageSetup paperSize="9" orientation="landscape" r:id="rId1"/>
  <headerFooter differentFirst="1">
    <oddHeader>&amp;C&amp;"TH SarabunPSK,ธรรมดา"&amp;16- &amp;P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9765625" defaultRowHeight="15" customHeight="1"/>
  <cols>
    <col min="1" max="1" width="11" customWidth="1"/>
    <col min="2" max="2" width="46.19921875" customWidth="1"/>
    <col min="3" max="3" width="35" customWidth="1"/>
    <col min="4" max="4" width="33" customWidth="1"/>
    <col min="5" max="26" width="9.09765625" customWidth="1"/>
  </cols>
  <sheetData>
    <row r="1" spans="1:26" ht="50.25" customHeight="1">
      <c r="A1" s="56" t="s">
        <v>16</v>
      </c>
      <c r="B1" s="57"/>
      <c r="C1" s="57"/>
      <c r="D1" s="5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0.5" customHeight="1">
      <c r="A2" s="58" t="s">
        <v>0</v>
      </c>
      <c r="B2" s="59" t="s">
        <v>1</v>
      </c>
      <c r="C2" s="58" t="s">
        <v>2</v>
      </c>
      <c r="D2" s="58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.5" customHeight="1">
      <c r="A3" s="53"/>
      <c r="B3" s="53"/>
      <c r="C3" s="53"/>
      <c r="D3" s="5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3" t="s">
        <v>4</v>
      </c>
      <c r="B4" s="5" t="s">
        <v>5</v>
      </c>
      <c r="C4" s="4">
        <v>44500</v>
      </c>
      <c r="D4" s="4">
        <v>43000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3" t="s">
        <v>4</v>
      </c>
      <c r="B5" s="5" t="s">
        <v>6</v>
      </c>
      <c r="C5" s="4">
        <v>600000</v>
      </c>
      <c r="D5" s="4">
        <v>586000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3" t="s">
        <v>4</v>
      </c>
      <c r="B6" s="5" t="s">
        <v>7</v>
      </c>
      <c r="C6" s="4">
        <v>5000000</v>
      </c>
      <c r="D6" s="4">
        <v>4896550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3"/>
      <c r="B7" s="5"/>
      <c r="C7" s="5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6"/>
      <c r="B8" s="6"/>
      <c r="C8" s="6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6"/>
      <c r="B9" s="7" t="s">
        <v>8</v>
      </c>
      <c r="C9" s="8" t="s">
        <v>9</v>
      </c>
      <c r="D9" s="8" t="s">
        <v>10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2"/>
      <c r="B10" s="2"/>
      <c r="C10" s="2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0"/>
      <c r="B11" s="45" t="s">
        <v>11</v>
      </c>
      <c r="C11" s="46"/>
      <c r="D11" s="51">
        <f>(SUM(D4:D6)/SUM(C4:C6))*100</f>
        <v>97.892638851979811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2"/>
      <c r="B12" s="47"/>
      <c r="C12" s="48"/>
      <c r="D12" s="5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2"/>
      <c r="B13" s="49"/>
      <c r="C13" s="50"/>
      <c r="D13" s="5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2"/>
      <c r="B14" s="54" t="s">
        <v>12</v>
      </c>
      <c r="C14" s="55"/>
      <c r="D14" s="11">
        <f>IF(D11&gt;=70,5,IF(D11&gt;=60,4,IF(D11&gt;=50,3,IF(D11&gt;=40,2,IF(D11&gt;=30,1,IF(D11&lt;20,0))))))</f>
        <v>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2"/>
      <c r="B15" s="12" t="s">
        <v>13</v>
      </c>
      <c r="C15" s="1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B11:C13"/>
    <mergeCell ref="D11:D13"/>
    <mergeCell ref="B14:C14"/>
    <mergeCell ref="A1:D1"/>
    <mergeCell ref="A2:A3"/>
    <mergeCell ref="B2:B3"/>
    <mergeCell ref="C2:C3"/>
    <mergeCell ref="D2:D3"/>
  </mergeCells>
  <printOptions horizontalCentered="1"/>
  <pageMargins left="0.23622047244094491" right="0.23622047244094491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kkpao</vt:lpstr>
      <vt:lpstr>สำเนาของ LPA เบิกจ่าย</vt:lpstr>
      <vt:lpstr>kkpao!Print_Titles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2025-05-16T03:35:41Z</cp:lastPrinted>
  <dcterms:created xsi:type="dcterms:W3CDTF">2025-05-27T02:56:58Z</dcterms:created>
  <dcterms:modified xsi:type="dcterms:W3CDTF">2025-05-27T04:12:40Z</dcterms:modified>
</cp:coreProperties>
</file>